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chgebiet2\Ziesel\Öffentlichkeitsarbeit, Presse\Internet-Seite\Neue Homepage 2022\EDV-Anwendungen\"/>
    </mc:Choice>
  </mc:AlternateContent>
  <bookViews>
    <workbookView xWindow="120" yWindow="30" windowWidth="15180" windowHeight="8580"/>
  </bookViews>
  <sheets>
    <sheet name="Nährstoffwert WD" sheetId="4" r:id="rId1"/>
  </sheets>
  <definedNames>
    <definedName name="_xlnm.Print_Area" localSheetId="0">'Nährstoffwert WD'!$B$2:$J$41</definedName>
  </definedNames>
  <calcPr calcId="162913"/>
</workbook>
</file>

<file path=xl/calcChain.xml><?xml version="1.0" encoding="utf-8"?>
<calcChain xmlns="http://schemas.openxmlformats.org/spreadsheetml/2006/main">
  <c r="C7" i="4" l="1"/>
  <c r="C8" i="4"/>
  <c r="C6" i="4"/>
  <c r="I19" i="4"/>
  <c r="J19" i="4"/>
  <c r="F19" i="4"/>
  <c r="N5" i="4"/>
  <c r="F12" i="4"/>
  <c r="F13" i="4"/>
  <c r="F14" i="4"/>
  <c r="F15" i="4"/>
  <c r="F16" i="4"/>
  <c r="F17" i="4"/>
  <c r="F18" i="4"/>
  <c r="F20" i="4"/>
  <c r="F21" i="4"/>
  <c r="F22" i="4"/>
  <c r="F23" i="4"/>
  <c r="F24" i="4"/>
  <c r="F27" i="4"/>
  <c r="F28" i="4"/>
  <c r="F29" i="4"/>
  <c r="F30" i="4"/>
  <c r="F31" i="4"/>
  <c r="F32" i="4"/>
  <c r="F33" i="4"/>
  <c r="F34" i="4"/>
  <c r="F35" i="4"/>
  <c r="F36" i="4"/>
  <c r="F37" i="4"/>
  <c r="F38" i="4"/>
  <c r="I37" i="4"/>
  <c r="J37" i="4"/>
  <c r="I35" i="4"/>
  <c r="J35" i="4"/>
  <c r="I33" i="4"/>
  <c r="J33" i="4"/>
  <c r="I31" i="4"/>
  <c r="J31" i="4"/>
  <c r="I29" i="4"/>
  <c r="J29" i="4"/>
  <c r="I27" i="4"/>
  <c r="J27" i="4"/>
  <c r="I23" i="4"/>
  <c r="J23" i="4"/>
  <c r="I21" i="4"/>
  <c r="J21" i="4"/>
  <c r="I17" i="4"/>
  <c r="J17" i="4"/>
  <c r="I15" i="4"/>
  <c r="J15" i="4"/>
  <c r="I13" i="4"/>
  <c r="J13" i="4"/>
  <c r="D6" i="4"/>
  <c r="I38" i="4"/>
  <c r="J38" i="4"/>
  <c r="I36" i="4"/>
  <c r="J36" i="4"/>
  <c r="I34" i="4"/>
  <c r="J34" i="4"/>
  <c r="I32" i="4"/>
  <c r="J32" i="4"/>
  <c r="I30" i="4"/>
  <c r="J30" i="4"/>
  <c r="I28" i="4"/>
  <c r="J28" i="4"/>
  <c r="I24" i="4"/>
  <c r="J24" i="4"/>
  <c r="I22" i="4"/>
  <c r="J22" i="4"/>
  <c r="I20" i="4"/>
  <c r="J20" i="4"/>
  <c r="I18" i="4"/>
  <c r="J18" i="4"/>
  <c r="I16" i="4"/>
  <c r="J16" i="4"/>
  <c r="I14" i="4"/>
  <c r="J14" i="4"/>
  <c r="I12" i="4"/>
  <c r="J12" i="4"/>
  <c r="D8" i="4"/>
  <c r="D7" i="4"/>
</calcChain>
</file>

<file path=xl/sharedStrings.xml><?xml version="1.0" encoding="utf-8"?>
<sst xmlns="http://schemas.openxmlformats.org/spreadsheetml/2006/main" count="71" uniqueCount="57">
  <si>
    <t>TS-Gehalt</t>
  </si>
  <si>
    <t>%</t>
  </si>
  <si>
    <t>kg/m³</t>
  </si>
  <si>
    <t>€/m³</t>
  </si>
  <si>
    <t>Nährstoffwert
ohne MwSt.</t>
  </si>
  <si>
    <t>Nährstoffwert
inkl. MwSt.</t>
  </si>
  <si>
    <t>WIRTSCHAFTSDÜNGER</t>
  </si>
  <si>
    <t>FLÜSSIG</t>
  </si>
  <si>
    <t>N</t>
  </si>
  <si>
    <t>€/kg
ohne MwSt.</t>
  </si>
  <si>
    <t>€/kg
inkl. MwSt.</t>
  </si>
  <si>
    <t>Mastbullengülle</t>
  </si>
  <si>
    <t>Mastschweine Gülle Standard</t>
  </si>
  <si>
    <t>Mastschweine NP-reduziert</t>
  </si>
  <si>
    <t>Zuchtsauengülle Standard</t>
  </si>
  <si>
    <t>Zuchtsauengülle NP-reduziert</t>
  </si>
  <si>
    <t>Rinderjauche</t>
  </si>
  <si>
    <t>Schweinejauche Standard</t>
  </si>
  <si>
    <t>Schweinemist Standard</t>
  </si>
  <si>
    <t>Schweinemist NP-reduziert</t>
  </si>
  <si>
    <t>Pferdemist</t>
  </si>
  <si>
    <t>Schafmist</t>
  </si>
  <si>
    <t>Ziegenmist</t>
  </si>
  <si>
    <t>Putenmist (Hähne)</t>
  </si>
  <si>
    <t>Putenmist NP-red. (Hähne)</t>
  </si>
  <si>
    <t>kg/t</t>
  </si>
  <si>
    <t>€/t</t>
  </si>
  <si>
    <t>Nährstoffwert verschiedener Wirtschaftsdünger</t>
  </si>
  <si>
    <t>FEST</t>
  </si>
  <si>
    <t>anzurechnender
Mindest-N</t>
  </si>
  <si>
    <t>Mwst.-Satz:</t>
  </si>
  <si>
    <t>Biogas-Gärrest (nach Analyse)</t>
  </si>
  <si>
    <t>flüssiger Wirtschaftsdünger (n. Analyse)</t>
  </si>
  <si>
    <t>fester Wirtschaftsdünger (n. Analyse)</t>
  </si>
  <si>
    <t>Bioabfallkompost (nach Analyse)</t>
  </si>
  <si>
    <r>
      <t>P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5</t>
    </r>
  </si>
  <si>
    <r>
      <t>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</si>
  <si>
    <t>gelbe Felder sind Eingabefelder</t>
  </si>
  <si>
    <t>MwSt.-Faktor:</t>
  </si>
  <si>
    <t>Mineraldünger-Reinnährstoffpreise</t>
  </si>
  <si>
    <t>N-Mindest-Wirksamkeit
 im Anwendungsjahr gem. DüV</t>
  </si>
  <si>
    <r>
      <t>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</si>
  <si>
    <r>
      <t>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</si>
  <si>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t>Stand:</t>
  </si>
  <si>
    <r>
      <t xml:space="preserve">Milchviehgülle Grünland </t>
    </r>
    <r>
      <rPr>
        <vertAlign val="superscript"/>
        <sz val="11"/>
        <rFont val="Arial"/>
        <family val="2"/>
      </rPr>
      <t>1)</t>
    </r>
  </si>
  <si>
    <r>
      <t>Milchviehgülle Acker</t>
    </r>
    <r>
      <rPr>
        <vertAlign val="superscript"/>
        <sz val="11"/>
        <rFont val="Arial"/>
        <family val="2"/>
      </rPr>
      <t xml:space="preserve"> 2)</t>
    </r>
  </si>
  <si>
    <r>
      <t xml:space="preserve">Jungviehgülle Grünland </t>
    </r>
    <r>
      <rPr>
        <vertAlign val="superscript"/>
        <sz val="11"/>
        <rFont val="Arial"/>
        <family val="2"/>
      </rPr>
      <t>1)</t>
    </r>
  </si>
  <si>
    <r>
      <t>Jungviehgülle Acker</t>
    </r>
    <r>
      <rPr>
        <vertAlign val="superscript"/>
        <sz val="11"/>
        <rFont val="Arial"/>
        <family val="2"/>
      </rPr>
      <t xml:space="preserve"> 2)</t>
    </r>
  </si>
  <si>
    <r>
      <t xml:space="preserve">Rindermist Grünland </t>
    </r>
    <r>
      <rPr>
        <vertAlign val="superscript"/>
        <sz val="11"/>
        <rFont val="Arial"/>
        <family val="2"/>
      </rPr>
      <t>1)</t>
    </r>
  </si>
  <si>
    <r>
      <t>Rindermist Acker</t>
    </r>
    <r>
      <rPr>
        <vertAlign val="superscript"/>
        <sz val="11"/>
        <rFont val="Arial"/>
        <family val="2"/>
      </rPr>
      <t xml:space="preserve"> 2)</t>
    </r>
  </si>
  <si>
    <t>1) Fütterung mit mehr als 90 % Grünlandprodukten</t>
  </si>
  <si>
    <t>2) Fütterung mit mehr als 35 % Ackerfutter</t>
  </si>
  <si>
    <t>Öko</t>
  </si>
  <si>
    <t>konv.</t>
  </si>
  <si>
    <r>
      <t>N</t>
    </r>
    <r>
      <rPr>
        <b/>
        <vertAlign val="subscript"/>
        <sz val="11"/>
        <rFont val="Arial"/>
        <family val="2"/>
      </rPr>
      <t xml:space="preserve">lager </t>
    </r>
    <r>
      <rPr>
        <b/>
        <sz val="11"/>
        <rFont val="Arial"/>
        <family val="2"/>
      </rPr>
      <t>(lt. www.duengung-bw.de)</t>
    </r>
  </si>
  <si>
    <t>Hühnertrockenkot</t>
  </si>
  <si>
    <t>LEL Schwäbisch Gmünd, Abt. II, Bader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</si>
</sst>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1"/>
      <color rgb="FF0000FF"/>
      <name val="Arial"/>
      <family val="2"/>
    </font>
    <font>
      <b/>
      <sz val="2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4" fontId="2" fillId="0" borderId="0" xfId="0" applyNumberFormat="1" applyFont="1"/>
    <xf numFmtId="0" fontId="0" fillId="0" borderId="0" xfId="0" applyBorder="1" applyAlignment="1"/>
    <xf numFmtId="0" fontId="2" fillId="0" borderId="0" xfId="0" applyFont="1" applyAlignment="1">
      <alignment horizontal="right"/>
    </xf>
    <xf numFmtId="2" fontId="0" fillId="2" borderId="2" xfId="0" applyNumberForma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2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/>
    <xf numFmtId="0" fontId="7" fillId="0" borderId="0" xfId="0" applyFont="1" applyFill="1" applyBorder="1"/>
    <xf numFmtId="9" fontId="3" fillId="3" borderId="1" xfId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2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Protection="1">
      <protection locked="0"/>
    </xf>
    <xf numFmtId="2" fontId="9" fillId="0" borderId="1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0" fontId="9" fillId="3" borderId="2" xfId="0" applyFont="1" applyFill="1" applyBorder="1" applyProtection="1">
      <protection locked="0"/>
    </xf>
    <xf numFmtId="2" fontId="10" fillId="0" borderId="9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1" xfId="0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" fontId="4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5" borderId="0" xfId="0" applyFill="1"/>
    <xf numFmtId="0" fontId="3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2"/>
  <sheetViews>
    <sheetView tabSelected="1" zoomScale="75" zoomScaleNormal="75" workbookViewId="0">
      <selection activeCell="F4" sqref="F4"/>
    </sheetView>
  </sheetViews>
  <sheetFormatPr baseColWidth="10" defaultRowHeight="12.75" x14ac:dyDescent="0.2"/>
  <cols>
    <col min="1" max="1" width="1.7109375" customWidth="1"/>
    <col min="2" max="2" width="36.7109375" customWidth="1"/>
    <col min="3" max="3" width="14" customWidth="1"/>
    <col min="4" max="4" width="25" customWidth="1"/>
    <col min="5" max="5" width="27" customWidth="1"/>
    <col min="6" max="6" width="18.85546875" customWidth="1"/>
    <col min="7" max="8" width="17.7109375" customWidth="1"/>
    <col min="9" max="9" width="17.85546875" customWidth="1"/>
    <col min="10" max="10" width="17.28515625" customWidth="1"/>
    <col min="11" max="11" width="1.7109375" customWidth="1"/>
    <col min="12" max="14" width="13.7109375" customWidth="1"/>
    <col min="15" max="15" width="6.42578125" customWidth="1"/>
  </cols>
  <sheetData>
    <row r="1" spans="1:16" ht="6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6" ht="30.2" customHeight="1" x14ac:dyDescent="0.25">
      <c r="A2" s="67"/>
      <c r="B2" s="73" t="s">
        <v>27</v>
      </c>
      <c r="C2" s="74"/>
      <c r="D2" s="74"/>
      <c r="E2" s="74"/>
      <c r="F2" s="74"/>
      <c r="G2" s="74"/>
      <c r="H2" s="74"/>
      <c r="I2" s="54" t="s">
        <v>37</v>
      </c>
      <c r="J2" s="55"/>
      <c r="K2" s="67"/>
      <c r="L2" s="13"/>
      <c r="M2" s="8"/>
      <c r="N2" s="8"/>
      <c r="O2" s="8"/>
      <c r="P2" s="8"/>
    </row>
    <row r="3" spans="1:16" ht="18" customHeight="1" x14ac:dyDescent="0.25">
      <c r="A3" s="67"/>
      <c r="B3" s="1"/>
      <c r="K3" s="67"/>
      <c r="L3" s="13"/>
      <c r="M3" s="8"/>
      <c r="N3" s="8"/>
      <c r="O3" s="8"/>
      <c r="P3" s="8"/>
    </row>
    <row r="4" spans="1:16" ht="31.5" x14ac:dyDescent="0.25">
      <c r="A4" s="67"/>
      <c r="B4" s="68" t="s">
        <v>39</v>
      </c>
      <c r="C4" s="71" t="s">
        <v>53</v>
      </c>
      <c r="D4" s="69"/>
      <c r="E4" s="56" t="s">
        <v>43</v>
      </c>
      <c r="F4" s="57">
        <v>44165</v>
      </c>
      <c r="G4" s="7"/>
      <c r="H4" s="19" t="s">
        <v>9</v>
      </c>
      <c r="I4" s="19" t="s">
        <v>9</v>
      </c>
      <c r="K4" s="67"/>
      <c r="L4" s="13"/>
      <c r="M4" s="8"/>
      <c r="N4" s="8"/>
      <c r="O4" s="8"/>
      <c r="P4" s="8"/>
    </row>
    <row r="5" spans="1:16" ht="30.2" customHeight="1" x14ac:dyDescent="0.2">
      <c r="A5" s="67"/>
      <c r="B5" s="18"/>
      <c r="C5" s="19" t="s">
        <v>9</v>
      </c>
      <c r="D5" s="20" t="s">
        <v>10</v>
      </c>
      <c r="E5" s="25" t="s">
        <v>30</v>
      </c>
      <c r="F5" s="17">
        <v>0.19</v>
      </c>
      <c r="H5" s="19" t="s">
        <v>53</v>
      </c>
      <c r="I5" s="19" t="s">
        <v>52</v>
      </c>
      <c r="K5" s="67"/>
      <c r="M5" s="9" t="s">
        <v>38</v>
      </c>
      <c r="N5" s="15">
        <f>1+F5</f>
        <v>1.19</v>
      </c>
      <c r="O5" s="8"/>
      <c r="P5" s="8"/>
    </row>
    <row r="6" spans="1:16" ht="18" customHeight="1" x14ac:dyDescent="0.2">
      <c r="A6" s="67"/>
      <c r="B6" s="21" t="s">
        <v>8</v>
      </c>
      <c r="C6" s="70">
        <f>IF(C4=H5,H6,I6)</f>
        <v>1</v>
      </c>
      <c r="D6" s="23">
        <f>C6*N5</f>
        <v>1.19</v>
      </c>
      <c r="H6" s="22">
        <v>1</v>
      </c>
      <c r="I6" s="22">
        <v>3.25</v>
      </c>
      <c r="K6" s="67"/>
      <c r="N6" s="8"/>
      <c r="O6" s="8"/>
      <c r="P6" s="8"/>
    </row>
    <row r="7" spans="1:16" ht="18" customHeight="1" x14ac:dyDescent="0.2">
      <c r="A7" s="67"/>
      <c r="B7" s="21" t="s">
        <v>35</v>
      </c>
      <c r="C7" s="70">
        <f>IF(C4=H5,H7,I7)</f>
        <v>0.8</v>
      </c>
      <c r="D7" s="23">
        <f>C7*N5</f>
        <v>0.95199999999999996</v>
      </c>
      <c r="E7" s="14"/>
      <c r="H7" s="22">
        <v>0.8</v>
      </c>
      <c r="I7" s="22">
        <v>1.27</v>
      </c>
      <c r="K7" s="67"/>
      <c r="N7" s="8"/>
      <c r="O7" s="8"/>
      <c r="P7" s="8"/>
    </row>
    <row r="8" spans="1:16" ht="18" customHeight="1" x14ac:dyDescent="0.2">
      <c r="A8" s="67"/>
      <c r="B8" s="24" t="s">
        <v>36</v>
      </c>
      <c r="C8" s="70">
        <f>IF(C4=H5,H7,I7)</f>
        <v>0.8</v>
      </c>
      <c r="D8" s="23">
        <f>C8*N5</f>
        <v>0.95199999999999996</v>
      </c>
      <c r="E8" s="14"/>
      <c r="H8" s="22">
        <v>0.6</v>
      </c>
      <c r="I8" s="22">
        <v>1.1499999999999999</v>
      </c>
      <c r="K8" s="67"/>
      <c r="N8" s="8"/>
      <c r="O8" s="8"/>
      <c r="P8" s="8"/>
    </row>
    <row r="9" spans="1:16" ht="18" customHeight="1" thickBot="1" x14ac:dyDescent="0.3">
      <c r="A9" s="67"/>
      <c r="B9" s="1"/>
      <c r="F9" s="9"/>
      <c r="G9" s="7"/>
      <c r="K9" s="67"/>
      <c r="L9" s="13"/>
      <c r="M9" s="8"/>
      <c r="N9" s="8"/>
      <c r="O9" s="8"/>
      <c r="P9" s="8"/>
    </row>
    <row r="10" spans="1:16" ht="50.25" customHeight="1" thickTop="1" x14ac:dyDescent="0.3">
      <c r="A10" s="67"/>
      <c r="B10" s="50" t="s">
        <v>6</v>
      </c>
      <c r="C10" s="48" t="s">
        <v>0</v>
      </c>
      <c r="D10" s="51" t="s">
        <v>54</v>
      </c>
      <c r="E10" s="51" t="s">
        <v>40</v>
      </c>
      <c r="F10" s="51" t="s">
        <v>29</v>
      </c>
      <c r="G10" s="48" t="s">
        <v>41</v>
      </c>
      <c r="H10" s="49" t="s">
        <v>42</v>
      </c>
      <c r="I10" s="58" t="s">
        <v>4</v>
      </c>
      <c r="J10" s="59" t="s">
        <v>5</v>
      </c>
      <c r="K10" s="67"/>
      <c r="O10" s="3"/>
      <c r="P10" s="3"/>
    </row>
    <row r="11" spans="1:16" ht="18" customHeight="1" x14ac:dyDescent="0.25">
      <c r="A11" s="67"/>
      <c r="B11" s="48" t="s">
        <v>7</v>
      </c>
      <c r="C11" s="48" t="s">
        <v>1</v>
      </c>
      <c r="D11" s="48" t="s">
        <v>2</v>
      </c>
      <c r="E11" s="48" t="s">
        <v>1</v>
      </c>
      <c r="F11" s="48" t="s">
        <v>2</v>
      </c>
      <c r="G11" s="48" t="s">
        <v>2</v>
      </c>
      <c r="H11" s="49" t="s">
        <v>2</v>
      </c>
      <c r="I11" s="60" t="s">
        <v>3</v>
      </c>
      <c r="J11" s="61" t="s">
        <v>3</v>
      </c>
      <c r="K11" s="67"/>
      <c r="O11" s="3"/>
      <c r="P11" s="3"/>
    </row>
    <row r="12" spans="1:16" ht="18" customHeight="1" x14ac:dyDescent="0.25">
      <c r="A12" s="67"/>
      <c r="B12" s="26" t="s">
        <v>44</v>
      </c>
      <c r="C12" s="27">
        <v>7.5</v>
      </c>
      <c r="D12" s="28">
        <v>3.4</v>
      </c>
      <c r="E12" s="27">
        <v>50</v>
      </c>
      <c r="F12" s="28">
        <f t="shared" ref="F12:F24" si="0">D12*E12/100</f>
        <v>1.7</v>
      </c>
      <c r="G12" s="28">
        <v>1.4</v>
      </c>
      <c r="H12" s="29">
        <v>5.3</v>
      </c>
      <c r="I12" s="30">
        <f>F12*C6+G12*C7+H12*C8</f>
        <v>7.0600000000000005</v>
      </c>
      <c r="J12" s="31">
        <f>I12*N5</f>
        <v>8.4014000000000006</v>
      </c>
      <c r="K12" s="67"/>
      <c r="O12" s="3"/>
      <c r="P12" s="3"/>
    </row>
    <row r="13" spans="1:16" ht="18" customHeight="1" x14ac:dyDescent="0.25">
      <c r="A13" s="67"/>
      <c r="B13" s="32" t="s">
        <v>45</v>
      </c>
      <c r="C13" s="33">
        <v>7.5</v>
      </c>
      <c r="D13" s="34">
        <v>3</v>
      </c>
      <c r="E13" s="33">
        <v>50</v>
      </c>
      <c r="F13" s="34">
        <f t="shared" si="0"/>
        <v>1.5</v>
      </c>
      <c r="G13" s="34">
        <v>1.3</v>
      </c>
      <c r="H13" s="35">
        <v>4.3</v>
      </c>
      <c r="I13" s="36">
        <f>F13*C6+G13*C7+H13*C8</f>
        <v>5.98</v>
      </c>
      <c r="J13" s="37">
        <f>I13*N5</f>
        <v>7.1162000000000001</v>
      </c>
      <c r="K13" s="67"/>
      <c r="O13" s="3"/>
      <c r="P13" s="3"/>
    </row>
    <row r="14" spans="1:16" ht="18" customHeight="1" x14ac:dyDescent="0.25">
      <c r="A14" s="67"/>
      <c r="B14" s="26" t="s">
        <v>46</v>
      </c>
      <c r="C14" s="27">
        <v>7.5</v>
      </c>
      <c r="D14" s="28">
        <v>3</v>
      </c>
      <c r="E14" s="27">
        <v>50</v>
      </c>
      <c r="F14" s="28">
        <f t="shared" si="0"/>
        <v>1.5</v>
      </c>
      <c r="G14" s="28">
        <v>1.2</v>
      </c>
      <c r="H14" s="29">
        <v>4.7</v>
      </c>
      <c r="I14" s="30">
        <f>F14*C6+G14*C7+H14*C8</f>
        <v>6.2200000000000006</v>
      </c>
      <c r="J14" s="31">
        <f>I14*N5</f>
        <v>7.4018000000000006</v>
      </c>
      <c r="K14" s="67"/>
      <c r="L14" s="2"/>
    </row>
    <row r="15" spans="1:16" ht="18" customHeight="1" x14ac:dyDescent="0.25">
      <c r="A15" s="67"/>
      <c r="B15" s="32" t="s">
        <v>47</v>
      </c>
      <c r="C15" s="33">
        <v>7.5</v>
      </c>
      <c r="D15" s="34">
        <v>2.4</v>
      </c>
      <c r="E15" s="33">
        <v>50</v>
      </c>
      <c r="F15" s="34">
        <f t="shared" si="0"/>
        <v>1.2</v>
      </c>
      <c r="G15" s="34">
        <v>1</v>
      </c>
      <c r="H15" s="35">
        <v>4</v>
      </c>
      <c r="I15" s="36">
        <f>F15*C6+G15*C7+H15*C8</f>
        <v>5.2</v>
      </c>
      <c r="J15" s="37">
        <f>I15*N5</f>
        <v>6.1879999999999997</v>
      </c>
      <c r="K15" s="67"/>
    </row>
    <row r="16" spans="1:16" ht="18" customHeight="1" x14ac:dyDescent="0.25">
      <c r="A16" s="67"/>
      <c r="B16" s="26" t="s">
        <v>11</v>
      </c>
      <c r="C16" s="27">
        <v>7.5</v>
      </c>
      <c r="D16" s="28">
        <v>3.6</v>
      </c>
      <c r="E16" s="27">
        <v>50</v>
      </c>
      <c r="F16" s="28">
        <f t="shared" si="0"/>
        <v>1.8</v>
      </c>
      <c r="G16" s="28">
        <v>1.5</v>
      </c>
      <c r="H16" s="29">
        <v>3.7</v>
      </c>
      <c r="I16" s="30">
        <f>F16*C6+G16*C7+H16*C8</f>
        <v>5.9600000000000009</v>
      </c>
      <c r="J16" s="31">
        <f>I16*N5</f>
        <v>7.0924000000000005</v>
      </c>
      <c r="K16" s="67"/>
    </row>
    <row r="17" spans="1:11" ht="18" customHeight="1" x14ac:dyDescent="0.25">
      <c r="A17" s="67"/>
      <c r="B17" s="32" t="s">
        <v>16</v>
      </c>
      <c r="C17" s="33">
        <v>1.5</v>
      </c>
      <c r="D17" s="34">
        <v>3.1</v>
      </c>
      <c r="E17" s="33">
        <v>90</v>
      </c>
      <c r="F17" s="34">
        <f t="shared" si="0"/>
        <v>2.79</v>
      </c>
      <c r="G17" s="34">
        <v>0.3</v>
      </c>
      <c r="H17" s="35">
        <v>9.1</v>
      </c>
      <c r="I17" s="36">
        <f>F17*C6+G17*C7+H17*C8</f>
        <v>10.31</v>
      </c>
      <c r="J17" s="37">
        <f>I17*N5</f>
        <v>12.2689</v>
      </c>
      <c r="K17" s="67"/>
    </row>
    <row r="18" spans="1:11" ht="18" customHeight="1" x14ac:dyDescent="0.25">
      <c r="A18" s="67"/>
      <c r="B18" s="26" t="s">
        <v>12</v>
      </c>
      <c r="C18" s="27">
        <v>7.5</v>
      </c>
      <c r="D18" s="28">
        <v>5.6</v>
      </c>
      <c r="E18" s="27">
        <v>60</v>
      </c>
      <c r="F18" s="28">
        <f t="shared" si="0"/>
        <v>3.36</v>
      </c>
      <c r="G18" s="28">
        <v>3.7</v>
      </c>
      <c r="H18" s="29">
        <v>3.7</v>
      </c>
      <c r="I18" s="30">
        <f>F18*C6+G18*C7+H18*C8</f>
        <v>9.2800000000000011</v>
      </c>
      <c r="J18" s="31">
        <f>I18*N5</f>
        <v>11.043200000000001</v>
      </c>
      <c r="K18" s="67"/>
    </row>
    <row r="19" spans="1:11" ht="18" customHeight="1" x14ac:dyDescent="0.25">
      <c r="A19" s="67"/>
      <c r="B19" s="32" t="s">
        <v>13</v>
      </c>
      <c r="C19" s="33">
        <v>7.5</v>
      </c>
      <c r="D19" s="34">
        <v>4.9000000000000004</v>
      </c>
      <c r="E19" s="33">
        <v>60</v>
      </c>
      <c r="F19" s="34">
        <f t="shared" si="0"/>
        <v>2.94</v>
      </c>
      <c r="G19" s="34">
        <v>3</v>
      </c>
      <c r="H19" s="35">
        <v>3.6</v>
      </c>
      <c r="I19" s="36">
        <f>F19*C6+G19*C7+H19*C8</f>
        <v>8.2200000000000006</v>
      </c>
      <c r="J19" s="37">
        <f>I19*N5</f>
        <v>9.7818000000000005</v>
      </c>
      <c r="K19" s="67"/>
    </row>
    <row r="20" spans="1:11" ht="18" customHeight="1" x14ac:dyDescent="0.25">
      <c r="A20" s="67"/>
      <c r="B20" s="26" t="s">
        <v>14</v>
      </c>
      <c r="C20" s="27">
        <v>7.5</v>
      </c>
      <c r="D20" s="28">
        <v>7.9</v>
      </c>
      <c r="E20" s="27">
        <v>60</v>
      </c>
      <c r="F20" s="28">
        <f t="shared" si="0"/>
        <v>4.74</v>
      </c>
      <c r="G20" s="28">
        <v>5.7</v>
      </c>
      <c r="H20" s="29">
        <v>5.4</v>
      </c>
      <c r="I20" s="30">
        <f>F20*C6+G20*C7+H20*C8</f>
        <v>13.620000000000001</v>
      </c>
      <c r="J20" s="31">
        <f>I20*N5</f>
        <v>16.207799999999999</v>
      </c>
      <c r="K20" s="67"/>
    </row>
    <row r="21" spans="1:11" ht="18" customHeight="1" x14ac:dyDescent="0.25">
      <c r="A21" s="67"/>
      <c r="B21" s="32" t="s">
        <v>15</v>
      </c>
      <c r="C21" s="33">
        <v>7.5</v>
      </c>
      <c r="D21" s="34">
        <v>6.7</v>
      </c>
      <c r="E21" s="33">
        <v>60</v>
      </c>
      <c r="F21" s="34">
        <f t="shared" si="0"/>
        <v>4.0199999999999996</v>
      </c>
      <c r="G21" s="34">
        <v>4.2</v>
      </c>
      <c r="H21" s="35">
        <v>4.4000000000000004</v>
      </c>
      <c r="I21" s="36">
        <f>F21*C6+G21*C7+H21*C8</f>
        <v>10.9</v>
      </c>
      <c r="J21" s="37">
        <f>I21*N5</f>
        <v>12.971</v>
      </c>
      <c r="K21" s="67"/>
    </row>
    <row r="22" spans="1:11" ht="18" customHeight="1" x14ac:dyDescent="0.25">
      <c r="A22" s="67"/>
      <c r="B22" s="26" t="s">
        <v>17</v>
      </c>
      <c r="C22" s="27">
        <v>1.5</v>
      </c>
      <c r="D22" s="28">
        <v>2.6</v>
      </c>
      <c r="E22" s="27">
        <v>90</v>
      </c>
      <c r="F22" s="28">
        <f t="shared" si="0"/>
        <v>2.34</v>
      </c>
      <c r="G22" s="28">
        <v>0.5</v>
      </c>
      <c r="H22" s="29">
        <v>4.8</v>
      </c>
      <c r="I22" s="30">
        <f>F22*C6+G22*C7+H22*C8</f>
        <v>6.58</v>
      </c>
      <c r="J22" s="31">
        <f>I22*N5</f>
        <v>7.8301999999999996</v>
      </c>
      <c r="K22" s="67"/>
    </row>
    <row r="23" spans="1:11" ht="18" customHeight="1" x14ac:dyDescent="0.25">
      <c r="A23" s="67"/>
      <c r="B23" s="32" t="s">
        <v>31</v>
      </c>
      <c r="C23" s="38"/>
      <c r="D23" s="39"/>
      <c r="E23" s="33">
        <v>50</v>
      </c>
      <c r="F23" s="34">
        <f t="shared" si="0"/>
        <v>0</v>
      </c>
      <c r="G23" s="39"/>
      <c r="H23" s="40"/>
      <c r="I23" s="36">
        <f>F23*C6+G23*C7+H23*C8</f>
        <v>0</v>
      </c>
      <c r="J23" s="37">
        <f>I23*N5</f>
        <v>0</v>
      </c>
      <c r="K23" s="67"/>
    </row>
    <row r="24" spans="1:11" ht="18" customHeight="1" x14ac:dyDescent="0.25">
      <c r="A24" s="67"/>
      <c r="B24" s="41" t="s">
        <v>32</v>
      </c>
      <c r="C24" s="38"/>
      <c r="D24" s="39"/>
      <c r="E24" s="38"/>
      <c r="F24" s="42">
        <f t="shared" si="0"/>
        <v>0</v>
      </c>
      <c r="G24" s="39"/>
      <c r="H24" s="40"/>
      <c r="I24" s="43">
        <f>F24*C6+G24*C7+H24*C8</f>
        <v>0</v>
      </c>
      <c r="J24" s="44">
        <f>I24*N5</f>
        <v>0</v>
      </c>
      <c r="K24" s="67"/>
    </row>
    <row r="25" spans="1:11" ht="18" customHeight="1" x14ac:dyDescent="0.2">
      <c r="A25" s="67"/>
      <c r="B25" s="5"/>
      <c r="C25" s="6"/>
      <c r="D25" s="4"/>
      <c r="E25" s="6"/>
      <c r="F25" s="4"/>
      <c r="G25" s="4"/>
      <c r="H25" s="10"/>
      <c r="I25" s="11"/>
      <c r="J25" s="12"/>
      <c r="K25" s="67"/>
    </row>
    <row r="26" spans="1:11" ht="18" customHeight="1" x14ac:dyDescent="0.25">
      <c r="A26" s="67"/>
      <c r="B26" s="48" t="s">
        <v>28</v>
      </c>
      <c r="C26" s="48" t="s">
        <v>1</v>
      </c>
      <c r="D26" s="48" t="s">
        <v>25</v>
      </c>
      <c r="E26" s="48" t="s">
        <v>1</v>
      </c>
      <c r="F26" s="48" t="s">
        <v>25</v>
      </c>
      <c r="G26" s="48" t="s">
        <v>25</v>
      </c>
      <c r="H26" s="49" t="s">
        <v>25</v>
      </c>
      <c r="I26" s="52" t="s">
        <v>26</v>
      </c>
      <c r="J26" s="53" t="s">
        <v>26</v>
      </c>
      <c r="K26" s="67"/>
    </row>
    <row r="27" spans="1:11" ht="18" customHeight="1" x14ac:dyDescent="0.25">
      <c r="A27" s="67"/>
      <c r="B27" s="26" t="s">
        <v>48</v>
      </c>
      <c r="C27" s="27">
        <v>25</v>
      </c>
      <c r="D27" s="28">
        <v>7.3</v>
      </c>
      <c r="E27" s="27">
        <v>25</v>
      </c>
      <c r="F27" s="28">
        <f t="shared" ref="F27:F38" si="1">D27*E27/100</f>
        <v>1.825</v>
      </c>
      <c r="G27" s="28">
        <v>4.5</v>
      </c>
      <c r="H27" s="29">
        <v>12.8</v>
      </c>
      <c r="I27" s="30">
        <f>F27*C6+G27*C7+H27*C8</f>
        <v>15.665000000000003</v>
      </c>
      <c r="J27" s="31">
        <f>I27*N5</f>
        <v>18.641350000000003</v>
      </c>
      <c r="K27" s="67"/>
    </row>
    <row r="28" spans="1:11" ht="18" customHeight="1" x14ac:dyDescent="0.25">
      <c r="A28" s="67"/>
      <c r="B28" s="32" t="s">
        <v>49</v>
      </c>
      <c r="C28" s="33">
        <v>25</v>
      </c>
      <c r="D28" s="34">
        <v>6.5</v>
      </c>
      <c r="E28" s="33">
        <v>25</v>
      </c>
      <c r="F28" s="34">
        <f t="shared" si="1"/>
        <v>1.625</v>
      </c>
      <c r="G28" s="34">
        <v>4</v>
      </c>
      <c r="H28" s="35">
        <v>11</v>
      </c>
      <c r="I28" s="36">
        <f>F28*C6+G28*C7+H28*C8</f>
        <v>13.625</v>
      </c>
      <c r="J28" s="37">
        <f>I28*N5</f>
        <v>16.213750000000001</v>
      </c>
      <c r="K28" s="67"/>
    </row>
    <row r="29" spans="1:11" ht="18" customHeight="1" x14ac:dyDescent="0.25">
      <c r="A29" s="67"/>
      <c r="B29" s="26" t="s">
        <v>18</v>
      </c>
      <c r="C29" s="27">
        <v>25</v>
      </c>
      <c r="D29" s="28">
        <v>9.8000000000000007</v>
      </c>
      <c r="E29" s="27">
        <v>30</v>
      </c>
      <c r="F29" s="28">
        <f t="shared" si="1"/>
        <v>2.94</v>
      </c>
      <c r="G29" s="28">
        <v>8.1999999999999993</v>
      </c>
      <c r="H29" s="29">
        <v>6.9</v>
      </c>
      <c r="I29" s="30">
        <f>F29*C6+G29*C7+H29*C8</f>
        <v>15.02</v>
      </c>
      <c r="J29" s="31">
        <f>I29*N5</f>
        <v>17.873799999999999</v>
      </c>
      <c r="K29" s="67"/>
    </row>
    <row r="30" spans="1:11" ht="18" customHeight="1" x14ac:dyDescent="0.25">
      <c r="A30" s="67"/>
      <c r="B30" s="32" t="s">
        <v>19</v>
      </c>
      <c r="C30" s="33">
        <v>25</v>
      </c>
      <c r="D30" s="34">
        <v>8.6</v>
      </c>
      <c r="E30" s="33">
        <v>30</v>
      </c>
      <c r="F30" s="34">
        <f t="shared" si="1"/>
        <v>2.58</v>
      </c>
      <c r="G30" s="34">
        <v>6.8</v>
      </c>
      <c r="H30" s="35">
        <v>6.7</v>
      </c>
      <c r="I30" s="36">
        <f>F30*C6+G30*C7+H30*C8</f>
        <v>13.379999999999999</v>
      </c>
      <c r="J30" s="37">
        <f>I30*N5</f>
        <v>15.922199999999998</v>
      </c>
      <c r="K30" s="67"/>
    </row>
    <row r="31" spans="1:11" ht="18" customHeight="1" x14ac:dyDescent="0.25">
      <c r="A31" s="67"/>
      <c r="B31" s="26" t="s">
        <v>20</v>
      </c>
      <c r="C31" s="27">
        <v>25</v>
      </c>
      <c r="D31" s="28">
        <v>5</v>
      </c>
      <c r="E31" s="27">
        <v>25</v>
      </c>
      <c r="F31" s="28">
        <f t="shared" si="1"/>
        <v>1.25</v>
      </c>
      <c r="G31" s="28">
        <v>3.8</v>
      </c>
      <c r="H31" s="29">
        <v>12.6</v>
      </c>
      <c r="I31" s="30">
        <f>F31*C6+G31*C7+H31*C8</f>
        <v>14.370000000000001</v>
      </c>
      <c r="J31" s="31">
        <f>I31*N5</f>
        <v>17.100300000000001</v>
      </c>
      <c r="K31" s="67"/>
    </row>
    <row r="32" spans="1:11" ht="18" customHeight="1" x14ac:dyDescent="0.25">
      <c r="A32" s="67"/>
      <c r="B32" s="32" t="s">
        <v>21</v>
      </c>
      <c r="C32" s="33">
        <v>25</v>
      </c>
      <c r="D32" s="34">
        <v>5.5</v>
      </c>
      <c r="E32" s="33">
        <v>25</v>
      </c>
      <c r="F32" s="34">
        <f t="shared" si="1"/>
        <v>1.375</v>
      </c>
      <c r="G32" s="34">
        <v>3.2</v>
      </c>
      <c r="H32" s="35">
        <v>13.3</v>
      </c>
      <c r="I32" s="36">
        <f>F32*C6+G32*C7+H32*C8</f>
        <v>14.575000000000001</v>
      </c>
      <c r="J32" s="37">
        <f>I32*N5</f>
        <v>17.344249999999999</v>
      </c>
      <c r="K32" s="67"/>
    </row>
    <row r="33" spans="1:13" ht="18" customHeight="1" x14ac:dyDescent="0.25">
      <c r="A33" s="67"/>
      <c r="B33" s="26" t="s">
        <v>22</v>
      </c>
      <c r="C33" s="27">
        <v>25</v>
      </c>
      <c r="D33" s="28">
        <v>5.2</v>
      </c>
      <c r="E33" s="27">
        <v>25</v>
      </c>
      <c r="F33" s="28">
        <f t="shared" si="1"/>
        <v>1.3</v>
      </c>
      <c r="G33" s="28">
        <v>3.6</v>
      </c>
      <c r="H33" s="29">
        <v>12.8</v>
      </c>
      <c r="I33" s="30">
        <f>F33*C6+G33*C7+H33*C8</f>
        <v>14.420000000000002</v>
      </c>
      <c r="J33" s="31">
        <f>I33*N5</f>
        <v>17.159800000000001</v>
      </c>
      <c r="K33" s="67"/>
    </row>
    <row r="34" spans="1:13" ht="18" customHeight="1" x14ac:dyDescent="0.25">
      <c r="A34" s="67"/>
      <c r="B34" s="32" t="s">
        <v>55</v>
      </c>
      <c r="C34" s="33">
        <v>50</v>
      </c>
      <c r="D34" s="34">
        <v>21.3</v>
      </c>
      <c r="E34" s="33">
        <v>60</v>
      </c>
      <c r="F34" s="34">
        <f t="shared" si="1"/>
        <v>12.78</v>
      </c>
      <c r="G34" s="34">
        <v>18</v>
      </c>
      <c r="H34" s="35">
        <v>15</v>
      </c>
      <c r="I34" s="36">
        <f>F34*C6+G34*C7+H34*C8</f>
        <v>39.18</v>
      </c>
      <c r="J34" s="37">
        <f>I34*N5</f>
        <v>46.624199999999995</v>
      </c>
      <c r="K34" s="67"/>
      <c r="M34" s="72"/>
    </row>
    <row r="35" spans="1:13" ht="18" customHeight="1" x14ac:dyDescent="0.25">
      <c r="A35" s="67"/>
      <c r="B35" s="26" t="s">
        <v>23</v>
      </c>
      <c r="C35" s="27">
        <v>55</v>
      </c>
      <c r="D35" s="28">
        <v>22.6</v>
      </c>
      <c r="E35" s="27">
        <v>30</v>
      </c>
      <c r="F35" s="28">
        <f t="shared" si="1"/>
        <v>6.78</v>
      </c>
      <c r="G35" s="28">
        <v>22</v>
      </c>
      <c r="H35" s="29">
        <v>22</v>
      </c>
      <c r="I35" s="30">
        <f>F35*C6+G35*C7+H35*C8</f>
        <v>41.980000000000004</v>
      </c>
      <c r="J35" s="31">
        <f>I35*N5</f>
        <v>49.956200000000003</v>
      </c>
      <c r="K35" s="67"/>
      <c r="M35" s="72"/>
    </row>
    <row r="36" spans="1:13" ht="17.649999999999999" customHeight="1" x14ac:dyDescent="0.25">
      <c r="A36" s="67"/>
      <c r="B36" s="32" t="s">
        <v>24</v>
      </c>
      <c r="C36" s="33">
        <v>55</v>
      </c>
      <c r="D36" s="34">
        <v>21.9</v>
      </c>
      <c r="E36" s="33">
        <v>30</v>
      </c>
      <c r="F36" s="34">
        <f t="shared" si="1"/>
        <v>6.57</v>
      </c>
      <c r="G36" s="34">
        <v>14</v>
      </c>
      <c r="H36" s="35">
        <v>25</v>
      </c>
      <c r="I36" s="36">
        <f>F36*C6+G36*C7+H36*C8</f>
        <v>37.770000000000003</v>
      </c>
      <c r="J36" s="37">
        <f>I36*N5</f>
        <v>44.946300000000001</v>
      </c>
      <c r="K36" s="67"/>
      <c r="M36" s="72"/>
    </row>
    <row r="37" spans="1:13" ht="18" customHeight="1" x14ac:dyDescent="0.25">
      <c r="A37" s="67"/>
      <c r="B37" s="26" t="s">
        <v>34</v>
      </c>
      <c r="C37" s="41"/>
      <c r="D37" s="41"/>
      <c r="E37" s="41"/>
      <c r="F37" s="28">
        <f t="shared" si="1"/>
        <v>0</v>
      </c>
      <c r="G37" s="41"/>
      <c r="H37" s="45"/>
      <c r="I37" s="30">
        <f>F37*C6+G37*C7+H37*C8</f>
        <v>0</v>
      </c>
      <c r="J37" s="31">
        <f>I37*N5</f>
        <v>0</v>
      </c>
      <c r="K37" s="67"/>
    </row>
    <row r="38" spans="1:13" ht="18" customHeight="1" thickBot="1" x14ac:dyDescent="0.3">
      <c r="A38" s="67"/>
      <c r="B38" s="41" t="s">
        <v>33</v>
      </c>
      <c r="C38" s="41"/>
      <c r="D38" s="41"/>
      <c r="E38" s="41"/>
      <c r="F38" s="42">
        <f t="shared" si="1"/>
        <v>0</v>
      </c>
      <c r="G38" s="41"/>
      <c r="H38" s="45"/>
      <c r="I38" s="46">
        <f>F38*C6+G38*C7+H38*C8</f>
        <v>0</v>
      </c>
      <c r="J38" s="47">
        <f>I38*N5</f>
        <v>0</v>
      </c>
      <c r="K38" s="67"/>
    </row>
    <row r="39" spans="1:13" ht="9" customHeight="1" thickTop="1" x14ac:dyDescent="0.2">
      <c r="A39" s="67"/>
      <c r="B39" s="62"/>
      <c r="C39" s="63"/>
      <c r="D39" s="63"/>
      <c r="E39" s="63"/>
      <c r="F39" s="63"/>
      <c r="G39" s="64"/>
      <c r="H39" s="64"/>
      <c r="I39" s="65"/>
      <c r="J39" s="65"/>
      <c r="K39" s="67"/>
    </row>
    <row r="40" spans="1:13" ht="18.399999999999999" customHeight="1" x14ac:dyDescent="0.2">
      <c r="A40" s="67"/>
      <c r="B40" s="66" t="s">
        <v>50</v>
      </c>
      <c r="C40" s="63"/>
      <c r="E40" s="66" t="s">
        <v>51</v>
      </c>
      <c r="F40" s="63"/>
      <c r="G40" s="64"/>
      <c r="H40" s="64"/>
      <c r="I40" s="65"/>
      <c r="J40" s="65"/>
      <c r="K40" s="67"/>
    </row>
    <row r="41" spans="1:13" ht="18" customHeight="1" x14ac:dyDescent="0.2">
      <c r="A41" s="67"/>
      <c r="B41" s="16" t="s">
        <v>56</v>
      </c>
      <c r="K41" s="67"/>
    </row>
    <row r="42" spans="1:13" x14ac:dyDescent="0.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</sheetData>
  <mergeCells count="1">
    <mergeCell ref="B2:H2"/>
  </mergeCells>
  <phoneticPr fontId="0" type="noConversion"/>
  <dataValidations count="1">
    <dataValidation type="list" allowBlank="1" showInputMessage="1" showErrorMessage="1" sqref="C4">
      <formula1>$H$5:$I$5</formula1>
    </dataValidation>
  </dataValidations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66" orientation="landscape" verticalDpi="1200" r:id="rId1"/>
  <headerFooter alignWithMargins="0">
    <oddFooter>&amp;LLEL, Abt. II, Kr&amp;C&amp;F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Nährstoffwert WD</vt:lpstr>
      <vt:lpstr>'Nährstoffwert WD'!Druckbereich</vt:lpstr>
    </vt:vector>
  </TitlesOfParts>
  <Company>LEL_Schwäbisch Gmünd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Krieg (vm Köhler)</dc:creator>
  <cp:keywords>Nährstoffwert Wirtschaftsdünger</cp:keywords>
  <cp:lastModifiedBy>Ziesel, Michael [LRA Biberach]</cp:lastModifiedBy>
  <cp:lastPrinted>2015-05-19T09:05:21Z</cp:lastPrinted>
  <dcterms:created xsi:type="dcterms:W3CDTF">2008-09-04T15:48:28Z</dcterms:created>
  <dcterms:modified xsi:type="dcterms:W3CDTF">2022-08-15T09:44:23Z</dcterms:modified>
</cp:coreProperties>
</file>